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4" r:id="rId2"/>
  </sheets>
  <calcPr calcId="125725"/>
</workbook>
</file>

<file path=xl/calcChain.xml><?xml version="1.0" encoding="utf-8"?>
<calcChain xmlns="http://schemas.openxmlformats.org/spreadsheetml/2006/main">
  <c r="F22" i="4"/>
  <c r="F21"/>
  <c r="F19"/>
  <c r="F18"/>
  <c r="F17"/>
  <c r="F16"/>
  <c r="E15"/>
  <c r="F15" s="1"/>
  <c r="F14"/>
  <c r="F13"/>
  <c r="F12"/>
  <c r="F11"/>
  <c r="F10"/>
  <c r="F20" l="1"/>
  <c r="F23" s="1"/>
  <c r="E20"/>
  <c r="E23" s="1"/>
  <c r="D8" i="2" l="1"/>
</calcChain>
</file>

<file path=xl/sharedStrings.xml><?xml version="1.0" encoding="utf-8"?>
<sst xmlns="http://schemas.openxmlformats.org/spreadsheetml/2006/main" count="167" uniqueCount="126">
  <si>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</si>
  <si>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</si>
  <si>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</si>
  <si>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</si>
  <si>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</si>
  <si>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</si>
  <si>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</si>
  <si>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</si>
  <si>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</si>
  <si>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</si>
  <si>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</si>
  <si>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</si>
  <si>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</si>
  <si>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</si>
  <si>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</si>
  <si>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</si>
  <si>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</si>
  <si>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</si>
  <si>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</si>
  <si>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</si>
  <si>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</si>
  <si>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</si>
  <si>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</si>
  <si>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</si>
  <si>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</si>
  <si>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</si>
  <si>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</si>
  <si>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</si>
  <si>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</si>
  <si>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</si>
  <si>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</si>
  <si>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</si>
  <si>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</si>
  <si>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</si>
  <si>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</si>
  <si>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</si>
  <si>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</si>
  <si>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</si>
  <si>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</si>
  <si>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</si>
  <si>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</si>
  <si>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</si>
  <si>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</si>
  <si>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</si>
  <si>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</si>
  <si>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</si>
  <si>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</si>
  <si>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</si>
  <si>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</si>
  <si>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</si>
  <si>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</si>
  <si>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</si>
  <si>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</si>
  <si>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</si>
  <si>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 xml:space="preserve">Очистка от наледи  и снега ступеней </t>
  </si>
  <si>
    <t>квт</t>
  </si>
  <si>
    <t>7</t>
  </si>
  <si>
    <t xml:space="preserve">Содержание придомовой территории </t>
  </si>
  <si>
    <t>8</t>
  </si>
  <si>
    <t>Уборка контейнерной площадки</t>
  </si>
  <si>
    <t>ВСЕГО с СОИ</t>
  </si>
  <si>
    <t>ФИНАНСОВЫЙ РЕЗУЛЬТАТ</t>
  </si>
  <si>
    <t>Исполнитель__________________</t>
  </si>
  <si>
    <t>акты</t>
  </si>
  <si>
    <t>Обследование дымомоходов</t>
  </si>
  <si>
    <t>Согласно ПП РФ № 290</t>
  </si>
  <si>
    <t>Окос газона</t>
  </si>
  <si>
    <t>Ген.директор ООО "Мастер- Сервис"</t>
  </si>
  <si>
    <t>Санитарное содержание территории без асфальтового покрытия</t>
  </si>
  <si>
    <t>Дополнительные услуги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</si>
  <si>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</si>
  <si>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</si>
  <si>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</si>
  <si>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</si>
  <si>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</si>
  <si>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</si>
  <si>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</si>
  <si>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</si>
  <si>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</si>
  <si>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</si>
  <si>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</si>
  <si>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</si>
  <si>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</si>
  <si>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</si>
  <si>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</si>
  <si>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</si>
  <si>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</si>
  <si>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</si>
  <si>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Согласно Перечню, утвержденному ПП РФ от 03.04.2013г №290 (пп. 1-20, за искл. Пп7/8, 7/9) ПОСТОЯННО</t>
  </si>
  <si>
    <t>Согласно Перечню, утвержденному ПП РФ от 03.04.2013г №290 (п. 15)</t>
  </si>
  <si>
    <t>Согласно Перечню, утвержденному ПП РФ от 03.04.2013г №290 (пп. 24,25)в ручную.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</si>
  <si>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</si>
  <si>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</si>
  <si>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Дератизация и дизенсекция</t>
  </si>
  <si>
    <t>Согласно Перечню, утвержденному ПП РФ от 03.04.2013г №290 (п. 23/5)</t>
  </si>
  <si>
    <t>Итого  работ (услуг)необходимо  выполнить в соответствии с требованиями  законодательства РФ в 2022г</t>
  </si>
  <si>
    <t>итого с ресурсами на СОИ</t>
  </si>
  <si>
    <t>Подписи строн:</t>
  </si>
  <si>
    <t xml:space="preserve"> Представитель МКД ____________</t>
  </si>
  <si>
    <t>МКД  адрес: Октябрьская 95а,</t>
  </si>
  <si>
    <t>сумма руб</t>
  </si>
  <si>
    <t>Работы по содержанию и ремонту  оборудования  и систем  инженерно-технического обеспечения, входящих в состав общего  имущества в МКД</t>
  </si>
  <si>
    <t>Техническое обслуживание внутридомового газового оборудования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</si>
  <si>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</si>
  <si>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Обслуживание дымоходов и вентканалов</t>
  </si>
  <si>
    <t>Работы по содержанию и текущему ремонту конструктивных элементов Здания</t>
  </si>
  <si>
    <t>СОИ холодная вода  на МОП 271м2</t>
  </si>
  <si>
    <t>СОИ электричество на МОП 271м2</t>
  </si>
  <si>
    <t>Исполнитель  экономист УК _______________</t>
  </si>
  <si>
    <t>Долг СП перед УК в сумме руб на 01.01.2022г</t>
  </si>
  <si>
    <t>Услуга спецтехники</t>
  </si>
  <si>
    <t>маш\час</t>
  </si>
  <si>
    <t xml:space="preserve"> Регламентные работы по содержанию здания </t>
  </si>
  <si>
    <t xml:space="preserve">Обработка территории реагентом </t>
  </si>
  <si>
    <t>Услуга спецтехники (автовышка)</t>
  </si>
  <si>
    <t>Вывоз не бытового мусора</t>
  </si>
  <si>
    <t>м3</t>
  </si>
  <si>
    <t>Задолженность на 01.01.2022 г.(руб)</t>
  </si>
  <si>
    <t xml:space="preserve"> г.Тула , ул.Октябрьская  , д.95 а за   2022 год</t>
  </si>
  <si>
    <t>Очистка козырьков от порослей</t>
  </si>
  <si>
    <t>Задолженнность на 01.01.2023 г</t>
  </si>
  <si>
    <t>Долг СП перед УК в сумме руб на 01.01.2023г</t>
  </si>
  <si>
    <t>Проверка вентканалов по заявкам кв.33</t>
  </si>
  <si>
    <t>Устранение завалов с пробивкой по кирпичу(кв.60</t>
  </si>
  <si>
    <t>План    работ (услуг ) согласно  договора управления  на  2023 год</t>
  </si>
  <si>
    <t>Оплачены работы  (услуги) 2022г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</si>
</sst>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4" fontId="10" fillId="5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8" fillId="6" borderId="5" xfId="0" applyNumberFormat="1" applyFont="1" applyFill="1" applyBorder="1"/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9" fillId="0" borderId="0" xfId="0" applyFont="1" applyAlignment="1"/>
    <xf numFmtId="4" fontId="0" fillId="0" borderId="0" xfId="0" applyNumberFormat="1" applyAlignment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166" fontId="21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4" fontId="1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>
      <alignment horizontal="center" vertical="center"/>
    </xf>
    <xf numFmtId="4" fontId="21" fillId="3" borderId="15" xfId="0" applyNumberFormat="1" applyFont="1" applyFill="1" applyBorder="1" applyAlignment="1">
      <alignment horizontal="right"/>
    </xf>
    <xf numFmtId="0" fontId="22" fillId="0" borderId="0" xfId="0" applyFont="1" applyBorder="1" applyAlignment="1"/>
    <xf numFmtId="4" fontId="21" fillId="3" borderId="0" xfId="0" applyNumberFormat="1" applyFont="1" applyFill="1" applyBorder="1" applyAlignment="1">
      <alignment horizontal="right"/>
    </xf>
    <xf numFmtId="4" fontId="21" fillId="3" borderId="0" xfId="0" applyNumberFormat="1" applyFont="1" applyFill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2" fillId="0" borderId="14" xfId="0" applyFont="1" applyBorder="1" applyAlignment="1">
      <alignment horizontal="right"/>
    </xf>
    <xf numFmtId="0" fontId="22" fillId="0" borderId="0" xfId="0" applyFont="1" applyAlignment="1"/>
    <xf numFmtId="4" fontId="23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3" fontId="9" fillId="0" borderId="5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topLeftCell="A35" workbookViewId="0">
      <selection activeCell="G64" sqref="G64"/>
    </sheetView>
  </sheetViews>
  <sheetFormatPr defaultRowHeight="15"/>
  <cols>
    <col min="1" max="1" width="3.85546875" customWidth="1"/>
    <col min="2" max="2" width="41.28515625" customWidth="1"/>
    <col min="3" max="3" width="9.28515625" customWidth="1"/>
    <col min="4" max="4" width="9.85546875" customWidth="1"/>
    <col min="5" max="5" width="8.5703125" customWidth="1"/>
    <col min="6" max="6" width="9.28515625" customWidth="1"/>
    <col min="7" max="7" width="14.140625" customWidth="1"/>
  </cols>
  <sheetData>
    <row r="1" spans="1:7">
      <c r="E1" s="126" t="s">
        <v>16</v>
      </c>
      <c r="F1" s="126"/>
    </row>
    <row r="2" spans="1:7">
      <c r="D2" s="126" t="s">
        <v>67</v>
      </c>
      <c r="E2" s="126"/>
      <c r="F2" s="126"/>
      <c r="G2" s="126"/>
    </row>
    <row r="3" spans="1:7">
      <c r="D3" s="126" t="s">
        <v>17</v>
      </c>
      <c r="E3" s="126"/>
      <c r="F3" s="126"/>
      <c r="G3" s="126"/>
    </row>
    <row r="5" spans="1:7" ht="19.5" customHeight="1">
      <c r="A5" s="126" t="s">
        <v>18</v>
      </c>
      <c r="B5" s="126"/>
      <c r="C5" s="126"/>
      <c r="D5" s="126"/>
      <c r="E5" s="126"/>
      <c r="F5" s="126"/>
    </row>
    <row r="6" spans="1:7" ht="15" customHeight="1">
      <c r="A6" s="126" t="s">
        <v>118</v>
      </c>
      <c r="B6" s="126"/>
      <c r="C6" s="126"/>
      <c r="D6" s="126"/>
      <c r="E6" s="126"/>
      <c r="F6" s="126"/>
    </row>
    <row r="7" spans="1:7" ht="19.5" hidden="1" customHeight="1">
      <c r="A7" s="41"/>
      <c r="B7" s="41"/>
      <c r="C7" s="41"/>
      <c r="D7" s="41"/>
      <c r="E7" s="41"/>
      <c r="F7" s="41"/>
    </row>
    <row r="8" spans="1:7" ht="18.7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9">
        <v>17.77</v>
      </c>
    </row>
    <row r="9" spans="1:7" ht="15" customHeight="1">
      <c r="A9" s="1"/>
      <c r="B9" s="42" t="s">
        <v>50</v>
      </c>
      <c r="C9" s="5"/>
      <c r="D9" s="15"/>
      <c r="E9" s="6"/>
      <c r="F9" s="6"/>
      <c r="G9" s="43">
        <v>4821</v>
      </c>
    </row>
    <row r="10" spans="1:7" ht="14.25" customHeight="1">
      <c r="A10" s="1"/>
      <c r="B10" s="42" t="s">
        <v>117</v>
      </c>
      <c r="C10" s="5"/>
      <c r="D10" s="15"/>
      <c r="E10" s="6"/>
      <c r="F10" s="6"/>
      <c r="G10" s="64">
        <v>122675.63</v>
      </c>
    </row>
    <row r="11" spans="1:7">
      <c r="A11" s="1"/>
      <c r="B11" s="42" t="s">
        <v>20</v>
      </c>
      <c r="C11" s="5"/>
      <c r="D11" s="15"/>
      <c r="E11" s="6"/>
      <c r="F11" s="6"/>
      <c r="G11" s="54">
        <v>1077112.5</v>
      </c>
    </row>
    <row r="12" spans="1:7" ht="14.25" customHeight="1">
      <c r="A12" s="1"/>
      <c r="B12" s="42" t="s">
        <v>21</v>
      </c>
      <c r="C12" s="5"/>
      <c r="D12" s="15"/>
      <c r="E12" s="6"/>
      <c r="F12" s="6"/>
      <c r="G12" s="43">
        <v>1027916.91</v>
      </c>
    </row>
    <row r="13" spans="1:7" ht="12.75" customHeight="1">
      <c r="A13" s="1"/>
      <c r="B13" s="42" t="s">
        <v>120</v>
      </c>
      <c r="C13" s="5"/>
      <c r="D13" s="15"/>
      <c r="E13" s="6"/>
      <c r="F13" s="6"/>
      <c r="G13" s="64">
        <v>173624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0"/>
      <c r="G14" s="43">
        <v>372.2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4">
        <v>12</v>
      </c>
    </row>
    <row r="16" spans="1:7" ht="15" customHeight="1">
      <c r="A16" s="128" t="s">
        <v>1</v>
      </c>
      <c r="B16" s="130" t="s">
        <v>2</v>
      </c>
      <c r="C16" s="132" t="s">
        <v>22</v>
      </c>
      <c r="D16" s="127" t="s">
        <v>24</v>
      </c>
      <c r="E16" s="124" t="s">
        <v>23</v>
      </c>
      <c r="F16" s="127" t="s">
        <v>25</v>
      </c>
      <c r="G16" s="45" t="s">
        <v>26</v>
      </c>
    </row>
    <row r="17" spans="1:7">
      <c r="A17" s="129"/>
      <c r="B17" s="131"/>
      <c r="C17" s="124"/>
      <c r="D17" s="127"/>
      <c r="E17" s="125"/>
      <c r="F17" s="127"/>
      <c r="G17" s="45" t="s">
        <v>27</v>
      </c>
    </row>
    <row r="18" spans="1:7" ht="25.5">
      <c r="A18" s="34">
        <v>1</v>
      </c>
      <c r="B18" s="46" t="s">
        <v>3</v>
      </c>
      <c r="C18" s="27"/>
      <c r="D18" s="28"/>
      <c r="E18" s="29"/>
      <c r="F18" s="53"/>
      <c r="G18" s="80">
        <v>199589.39999999997</v>
      </c>
    </row>
    <row r="19" spans="1:7" ht="17.25" customHeight="1">
      <c r="A19" s="35"/>
      <c r="B19" s="51" t="s">
        <v>29</v>
      </c>
      <c r="C19" s="27" t="s">
        <v>28</v>
      </c>
      <c r="D19" s="28">
        <v>4821</v>
      </c>
      <c r="E19" s="58">
        <v>2.8</v>
      </c>
      <c r="F19" s="122">
        <v>12</v>
      </c>
      <c r="G19" s="81">
        <v>161985.59999999998</v>
      </c>
    </row>
    <row r="20" spans="1:7" ht="17.25" customHeight="1">
      <c r="A20" s="35"/>
      <c r="B20" s="51" t="s">
        <v>69</v>
      </c>
      <c r="C20" s="77" t="s">
        <v>28</v>
      </c>
      <c r="D20" s="28">
        <v>4821</v>
      </c>
      <c r="E20" s="58">
        <v>0.65</v>
      </c>
      <c r="F20" s="122">
        <v>12</v>
      </c>
      <c r="G20" s="81">
        <v>37603.800000000003</v>
      </c>
    </row>
    <row r="21" spans="1:7" ht="25.5" customHeight="1">
      <c r="A21" s="36" t="s">
        <v>4</v>
      </c>
      <c r="B21" s="47" t="s">
        <v>30</v>
      </c>
      <c r="C21" s="27"/>
      <c r="D21" s="56"/>
      <c r="E21" s="58"/>
      <c r="F21" s="56"/>
      <c r="G21" s="82">
        <v>58084.676400000004</v>
      </c>
    </row>
    <row r="22" spans="1:7" ht="18" customHeight="1">
      <c r="A22" s="36"/>
      <c r="B22" s="52" t="s">
        <v>31</v>
      </c>
      <c r="C22" s="27" t="s">
        <v>48</v>
      </c>
      <c r="D22" s="56">
        <v>202</v>
      </c>
      <c r="E22" s="58">
        <v>7</v>
      </c>
      <c r="F22" s="123">
        <v>12</v>
      </c>
      <c r="G22" s="81">
        <v>16968</v>
      </c>
    </row>
    <row r="23" spans="1:7" ht="18.75" customHeight="1">
      <c r="A23" s="36"/>
      <c r="B23" s="52" t="s">
        <v>32</v>
      </c>
      <c r="C23" s="27" t="s">
        <v>49</v>
      </c>
      <c r="D23" s="74">
        <v>1027916.91</v>
      </c>
      <c r="E23" s="58">
        <v>0.04</v>
      </c>
      <c r="F23" s="57">
        <v>1</v>
      </c>
      <c r="G23" s="81">
        <v>41116.676400000004</v>
      </c>
    </row>
    <row r="24" spans="1:7" ht="18.75" customHeight="1">
      <c r="A24" s="36" t="s">
        <v>5</v>
      </c>
      <c r="B24" s="48" t="s">
        <v>33</v>
      </c>
      <c r="C24" s="77"/>
      <c r="D24" s="28"/>
      <c r="E24" s="58"/>
      <c r="F24" s="57"/>
      <c r="G24" s="82">
        <v>9642</v>
      </c>
    </row>
    <row r="25" spans="1:7" ht="20.25" customHeight="1">
      <c r="A25" s="36"/>
      <c r="B25" s="52" t="s">
        <v>112</v>
      </c>
      <c r="C25" s="27" t="s">
        <v>28</v>
      </c>
      <c r="D25" s="28">
        <v>4821</v>
      </c>
      <c r="E25" s="58">
        <v>0.25</v>
      </c>
      <c r="F25" s="56">
        <v>8</v>
      </c>
      <c r="G25" s="81">
        <v>9642</v>
      </c>
    </row>
    <row r="26" spans="1:7" ht="25.5" customHeight="1">
      <c r="A26" s="36" t="s">
        <v>6</v>
      </c>
      <c r="B26" s="47" t="s">
        <v>38</v>
      </c>
      <c r="C26" s="27"/>
      <c r="D26" s="28"/>
      <c r="E26" s="58"/>
      <c r="F26" s="57"/>
      <c r="G26" s="82">
        <v>293848.73</v>
      </c>
    </row>
    <row r="27" spans="1:7" ht="15.75" customHeight="1">
      <c r="A27" s="37"/>
      <c r="B27" s="50" t="s">
        <v>34</v>
      </c>
      <c r="C27" s="77" t="s">
        <v>51</v>
      </c>
      <c r="D27" s="56">
        <v>1</v>
      </c>
      <c r="E27" s="58" t="s">
        <v>63</v>
      </c>
      <c r="F27" s="122">
        <v>12</v>
      </c>
      <c r="G27" s="81">
        <v>57272.149999999987</v>
      </c>
    </row>
    <row r="28" spans="1:7" ht="15.75" customHeight="1">
      <c r="A28" s="37"/>
      <c r="B28" s="50" t="s">
        <v>35</v>
      </c>
      <c r="C28" s="77" t="s">
        <v>51</v>
      </c>
      <c r="D28" s="56">
        <v>1</v>
      </c>
      <c r="E28" s="58" t="s">
        <v>63</v>
      </c>
      <c r="F28" s="122">
        <v>12</v>
      </c>
      <c r="G28" s="81">
        <v>80628.759999999995</v>
      </c>
    </row>
    <row r="29" spans="1:7" ht="13.5" customHeight="1">
      <c r="A29" s="37"/>
      <c r="B29" s="50" t="s">
        <v>36</v>
      </c>
      <c r="C29" s="77" t="s">
        <v>51</v>
      </c>
      <c r="D29" s="56">
        <v>1</v>
      </c>
      <c r="E29" s="58" t="s">
        <v>63</v>
      </c>
      <c r="F29" s="122">
        <v>12</v>
      </c>
      <c r="G29" s="81">
        <v>127397.73</v>
      </c>
    </row>
    <row r="30" spans="1:7" ht="13.5" hidden="1" customHeight="1">
      <c r="A30" s="37"/>
      <c r="B30" s="50" t="s">
        <v>37</v>
      </c>
      <c r="C30" s="77" t="s">
        <v>51</v>
      </c>
      <c r="D30" s="56">
        <v>1</v>
      </c>
      <c r="E30" s="58" t="s">
        <v>63</v>
      </c>
      <c r="F30" s="122">
        <v>12</v>
      </c>
      <c r="G30" s="81">
        <v>0</v>
      </c>
    </row>
    <row r="31" spans="1:7" ht="15" customHeight="1">
      <c r="A31" s="37"/>
      <c r="B31" s="50" t="s">
        <v>14</v>
      </c>
      <c r="C31" s="77" t="s">
        <v>51</v>
      </c>
      <c r="D31" s="56">
        <v>1</v>
      </c>
      <c r="E31" s="58" t="s">
        <v>63</v>
      </c>
      <c r="F31" s="122">
        <v>12</v>
      </c>
      <c r="G31" s="81">
        <v>28550.09</v>
      </c>
    </row>
    <row r="32" spans="1:7" ht="15" customHeight="1">
      <c r="A32" s="36" t="s">
        <v>8</v>
      </c>
      <c r="B32" s="49" t="s">
        <v>13</v>
      </c>
      <c r="C32" s="77" t="s">
        <v>51</v>
      </c>
      <c r="D32" s="28">
        <v>4821</v>
      </c>
      <c r="E32" s="58">
        <v>0.78</v>
      </c>
      <c r="F32" s="122">
        <v>12</v>
      </c>
      <c r="G32" s="82">
        <v>45124.56</v>
      </c>
    </row>
    <row r="33" spans="1:7" ht="16.5" customHeight="1">
      <c r="A33" s="36" t="s">
        <v>9</v>
      </c>
      <c r="B33" s="49" t="s">
        <v>10</v>
      </c>
      <c r="C33" s="78"/>
      <c r="D33" s="28"/>
      <c r="E33" s="58"/>
      <c r="F33" s="57"/>
      <c r="G33" s="81"/>
    </row>
    <row r="34" spans="1:7" ht="15.75" customHeight="1">
      <c r="A34" s="36"/>
      <c r="B34" s="50" t="s">
        <v>39</v>
      </c>
      <c r="C34" s="77" t="s">
        <v>51</v>
      </c>
      <c r="D34" s="56">
        <v>1</v>
      </c>
      <c r="E34" s="58"/>
      <c r="F34" s="57"/>
      <c r="G34" s="82">
        <v>61543.9</v>
      </c>
    </row>
    <row r="35" spans="1:7" ht="15" customHeight="1">
      <c r="A35" s="36" t="s">
        <v>56</v>
      </c>
      <c r="B35" s="49" t="s">
        <v>40</v>
      </c>
      <c r="C35" s="77"/>
      <c r="D35" s="56"/>
      <c r="E35" s="58"/>
      <c r="F35" s="57"/>
      <c r="G35" s="82">
        <v>14788.6</v>
      </c>
    </row>
    <row r="36" spans="1:7" ht="15" customHeight="1">
      <c r="A36" s="36"/>
      <c r="B36" s="50" t="s">
        <v>41</v>
      </c>
      <c r="C36" s="77" t="s">
        <v>52</v>
      </c>
      <c r="D36" s="56">
        <v>120</v>
      </c>
      <c r="E36" s="58">
        <v>13.68</v>
      </c>
      <c r="F36" s="57">
        <v>3</v>
      </c>
      <c r="G36" s="83">
        <v>4924.7999999999993</v>
      </c>
    </row>
    <row r="37" spans="1:7" ht="15" customHeight="1">
      <c r="A37" s="36"/>
      <c r="B37" s="50" t="s">
        <v>64</v>
      </c>
      <c r="C37" s="77" t="s">
        <v>52</v>
      </c>
      <c r="D37" s="56">
        <v>120</v>
      </c>
      <c r="E37" s="58">
        <v>23.37</v>
      </c>
      <c r="F37" s="57">
        <v>3</v>
      </c>
      <c r="G37" s="83">
        <v>8413.2000000000007</v>
      </c>
    </row>
    <row r="38" spans="1:7" ht="15" customHeight="1">
      <c r="A38" s="36"/>
      <c r="B38" s="50" t="s">
        <v>122</v>
      </c>
      <c r="C38" s="77" t="s">
        <v>52</v>
      </c>
      <c r="D38" s="56">
        <v>1</v>
      </c>
      <c r="E38" s="58">
        <v>505.35</v>
      </c>
      <c r="F38" s="57">
        <v>1</v>
      </c>
      <c r="G38" s="83">
        <v>505.35</v>
      </c>
    </row>
    <row r="39" spans="1:7" ht="15" customHeight="1">
      <c r="A39" s="36"/>
      <c r="B39" s="50" t="s">
        <v>123</v>
      </c>
      <c r="C39" s="77" t="s">
        <v>52</v>
      </c>
      <c r="D39" s="56">
        <v>1</v>
      </c>
      <c r="E39" s="58">
        <v>945.25</v>
      </c>
      <c r="F39" s="57">
        <v>1</v>
      </c>
      <c r="G39" s="83">
        <v>945.25</v>
      </c>
    </row>
    <row r="40" spans="1:7" ht="15" customHeight="1">
      <c r="A40" s="36" t="s">
        <v>58</v>
      </c>
      <c r="B40" s="46" t="s">
        <v>42</v>
      </c>
      <c r="C40" s="77"/>
      <c r="D40" s="28">
        <v>4821</v>
      </c>
      <c r="E40" s="58">
        <v>0.13</v>
      </c>
      <c r="F40" s="56">
        <v>12</v>
      </c>
      <c r="G40" s="82">
        <v>7520.76</v>
      </c>
    </row>
    <row r="41" spans="1:7" ht="16.5" customHeight="1">
      <c r="A41" s="36" t="s">
        <v>11</v>
      </c>
      <c r="B41" s="49" t="s">
        <v>7</v>
      </c>
      <c r="C41" s="27" t="s">
        <v>28</v>
      </c>
      <c r="D41" s="28"/>
      <c r="E41" s="58"/>
      <c r="F41" s="57"/>
      <c r="G41" s="82"/>
    </row>
    <row r="42" spans="1:7" ht="16.5" customHeight="1">
      <c r="A42" s="36"/>
      <c r="B42" s="50" t="s">
        <v>65</v>
      </c>
      <c r="C42" s="27" t="s">
        <v>53</v>
      </c>
      <c r="D42" s="28">
        <v>4821</v>
      </c>
      <c r="E42" s="58">
        <v>1.5</v>
      </c>
      <c r="F42" s="56">
        <v>12</v>
      </c>
      <c r="G42" s="82">
        <v>86778</v>
      </c>
    </row>
    <row r="43" spans="1:7" ht="15" customHeight="1">
      <c r="A43" s="75" t="s">
        <v>12</v>
      </c>
      <c r="B43" s="62" t="s">
        <v>57</v>
      </c>
      <c r="C43" s="27"/>
      <c r="D43" s="28"/>
      <c r="E43" s="58"/>
      <c r="F43" s="57"/>
      <c r="G43" s="82">
        <v>145221.96800000002</v>
      </c>
    </row>
    <row r="44" spans="1:7" ht="21" customHeight="1">
      <c r="A44" s="35"/>
      <c r="B44" s="50" t="s">
        <v>43</v>
      </c>
      <c r="C44" s="27" t="s">
        <v>53</v>
      </c>
      <c r="D44" s="28">
        <v>1490</v>
      </c>
      <c r="E44" s="58">
        <v>5.4</v>
      </c>
      <c r="F44" s="56">
        <v>12</v>
      </c>
      <c r="G44" s="81">
        <v>96552.000000000015</v>
      </c>
    </row>
    <row r="45" spans="1:7" ht="16.5" customHeight="1">
      <c r="A45" s="35"/>
      <c r="B45" s="50" t="s">
        <v>113</v>
      </c>
      <c r="C45" s="27" t="s">
        <v>51</v>
      </c>
      <c r="D45" s="28">
        <v>1</v>
      </c>
      <c r="E45" s="58">
        <v>720</v>
      </c>
      <c r="F45" s="57">
        <v>4</v>
      </c>
      <c r="G45" s="81">
        <v>2220</v>
      </c>
    </row>
    <row r="46" spans="1:7" ht="28.5" hidden="1" customHeight="1">
      <c r="A46" s="35"/>
      <c r="B46" s="51" t="s">
        <v>54</v>
      </c>
      <c r="C46" s="27" t="s">
        <v>28</v>
      </c>
      <c r="D46" s="55"/>
      <c r="E46" s="58">
        <v>12.58</v>
      </c>
      <c r="F46" s="57">
        <v>3</v>
      </c>
      <c r="G46" s="81">
        <v>0</v>
      </c>
    </row>
    <row r="47" spans="1:7" ht="14.25" customHeight="1">
      <c r="A47" s="67"/>
      <c r="B47" s="68" t="s">
        <v>54</v>
      </c>
      <c r="C47" s="79" t="s">
        <v>28</v>
      </c>
      <c r="D47" s="69">
        <v>17.399999999999999</v>
      </c>
      <c r="E47" s="60">
        <v>12.58</v>
      </c>
      <c r="F47" s="70">
        <v>4</v>
      </c>
      <c r="G47" s="81">
        <v>875.56799999999998</v>
      </c>
    </row>
    <row r="48" spans="1:7" ht="15.75" customHeight="1">
      <c r="A48" s="35"/>
      <c r="B48" s="51" t="s">
        <v>59</v>
      </c>
      <c r="C48" s="27" t="s">
        <v>52</v>
      </c>
      <c r="D48" s="56">
        <v>1</v>
      </c>
      <c r="E48" s="28">
        <v>800</v>
      </c>
      <c r="F48" s="56">
        <v>6</v>
      </c>
      <c r="G48" s="81">
        <v>4800</v>
      </c>
    </row>
    <row r="49" spans="1:7" ht="18.75" customHeight="1">
      <c r="A49" s="35"/>
      <c r="B49" s="51" t="s">
        <v>110</v>
      </c>
      <c r="C49" s="27" t="s">
        <v>111</v>
      </c>
      <c r="D49" s="76">
        <v>5</v>
      </c>
      <c r="E49" s="28">
        <v>2200</v>
      </c>
      <c r="F49" s="57">
        <v>1</v>
      </c>
      <c r="G49" s="81">
        <v>11000</v>
      </c>
    </row>
    <row r="50" spans="1:7" ht="18.75" customHeight="1">
      <c r="A50" s="35"/>
      <c r="B50" s="51" t="s">
        <v>114</v>
      </c>
      <c r="C50" s="27" t="s">
        <v>111</v>
      </c>
      <c r="D50" s="76">
        <v>3</v>
      </c>
      <c r="E50" s="28">
        <v>1800</v>
      </c>
      <c r="F50" s="57">
        <v>1</v>
      </c>
      <c r="G50" s="81">
        <v>5400</v>
      </c>
    </row>
    <row r="51" spans="1:7" ht="29.25" customHeight="1">
      <c r="A51" s="35"/>
      <c r="B51" s="51" t="s">
        <v>68</v>
      </c>
      <c r="C51" s="27" t="s">
        <v>28</v>
      </c>
      <c r="D51" s="71">
        <v>1669</v>
      </c>
      <c r="E51" s="28">
        <v>2.2000000000000002</v>
      </c>
      <c r="F51" s="57">
        <v>8</v>
      </c>
      <c r="G51" s="81">
        <v>29374.400000000001</v>
      </c>
    </row>
    <row r="52" spans="1:7" ht="18.75" customHeight="1">
      <c r="A52" s="35"/>
      <c r="B52" s="51" t="s">
        <v>66</v>
      </c>
      <c r="C52" s="27" t="s">
        <v>28</v>
      </c>
      <c r="D52" s="71">
        <v>1500</v>
      </c>
      <c r="E52" s="28">
        <v>3</v>
      </c>
      <c r="F52" s="57">
        <v>2</v>
      </c>
      <c r="G52" s="81">
        <v>4500</v>
      </c>
    </row>
    <row r="53" spans="1:7" ht="18.75" customHeight="1">
      <c r="A53" s="35"/>
      <c r="B53" s="51" t="s">
        <v>115</v>
      </c>
      <c r="C53" s="27" t="s">
        <v>116</v>
      </c>
      <c r="D53" s="71">
        <v>5</v>
      </c>
      <c r="E53" s="28">
        <v>950</v>
      </c>
      <c r="F53" s="57">
        <v>1</v>
      </c>
      <c r="G53" s="81">
        <v>4750</v>
      </c>
    </row>
    <row r="54" spans="1:7" ht="18.75" customHeight="1">
      <c r="A54" s="35"/>
      <c r="B54" s="51" t="s">
        <v>119</v>
      </c>
      <c r="C54" s="77" t="s">
        <v>52</v>
      </c>
      <c r="D54" s="28">
        <v>6</v>
      </c>
      <c r="E54" s="58">
        <v>250</v>
      </c>
      <c r="F54" s="57">
        <v>1</v>
      </c>
      <c r="G54" s="81">
        <v>1500</v>
      </c>
    </row>
    <row r="55" spans="1:7" ht="27.75" customHeight="1">
      <c r="A55" s="72"/>
      <c r="B55" s="73" t="s">
        <v>44</v>
      </c>
      <c r="C55" s="31"/>
      <c r="D55" s="31"/>
      <c r="E55" s="31"/>
      <c r="F55" s="31"/>
      <c r="G55" s="63">
        <v>922142.59439999994</v>
      </c>
    </row>
    <row r="56" spans="1:7">
      <c r="A56" s="11"/>
      <c r="B56" s="39" t="s">
        <v>46</v>
      </c>
      <c r="C56" s="32" t="s">
        <v>55</v>
      </c>
      <c r="D56" s="28">
        <v>4821</v>
      </c>
      <c r="E56" s="61">
        <v>0.62</v>
      </c>
      <c r="F56" s="56">
        <v>12</v>
      </c>
      <c r="G56" s="30">
        <v>32361.5</v>
      </c>
    </row>
    <row r="57" spans="1:7">
      <c r="A57" s="11"/>
      <c r="B57" s="38" t="s">
        <v>45</v>
      </c>
      <c r="C57" s="32"/>
      <c r="D57" s="28">
        <v>4821</v>
      </c>
      <c r="E57" s="61">
        <v>0.09</v>
      </c>
      <c r="F57" s="56">
        <v>12</v>
      </c>
      <c r="G57" s="30">
        <v>4678.75</v>
      </c>
    </row>
    <row r="58" spans="1:7">
      <c r="A58" s="11"/>
      <c r="B58" s="11" t="s">
        <v>60</v>
      </c>
      <c r="C58" s="33"/>
      <c r="D58" s="10"/>
      <c r="E58" s="33"/>
      <c r="F58" s="33"/>
      <c r="G58" s="29">
        <v>959182.84439999994</v>
      </c>
    </row>
    <row r="59" spans="1:7">
      <c r="A59" s="11"/>
      <c r="B59" s="18" t="s">
        <v>61</v>
      </c>
      <c r="C59" s="33"/>
      <c r="D59" s="10"/>
      <c r="E59" s="33"/>
      <c r="F59" s="33"/>
      <c r="G59" s="30"/>
    </row>
    <row r="60" spans="1:7">
      <c r="B60" s="19" t="s">
        <v>47</v>
      </c>
      <c r="C60" s="20"/>
      <c r="D60" s="20"/>
      <c r="E60" s="21"/>
      <c r="F60" s="22"/>
      <c r="G60" s="74">
        <v>1027916.91</v>
      </c>
    </row>
    <row r="61" spans="1:7">
      <c r="B61" s="65" t="s">
        <v>109</v>
      </c>
      <c r="C61" s="66"/>
      <c r="D61" s="66"/>
      <c r="E61" s="66"/>
      <c r="F61" s="66"/>
      <c r="G61" s="63">
        <v>96270.3299999999</v>
      </c>
    </row>
    <row r="62" spans="1:7">
      <c r="B62" s="23" t="s">
        <v>125</v>
      </c>
      <c r="C62" s="24"/>
      <c r="D62" s="24"/>
      <c r="E62" s="25"/>
      <c r="F62" s="26"/>
      <c r="G62" s="30">
        <v>959182.84</v>
      </c>
    </row>
    <row r="63" spans="1:7">
      <c r="B63" s="65" t="s">
        <v>121</v>
      </c>
      <c r="C63" s="66"/>
      <c r="D63" s="66"/>
      <c r="E63" s="66"/>
      <c r="F63" s="66"/>
      <c r="G63" s="63">
        <v>27536.259999999798</v>
      </c>
    </row>
    <row r="64" spans="1:7">
      <c r="C64" s="10"/>
      <c r="D64" s="10"/>
      <c r="E64" s="10"/>
      <c r="F64" s="10"/>
    </row>
    <row r="67" spans="2:2">
      <c r="B67" t="s">
        <v>62</v>
      </c>
    </row>
  </sheetData>
  <mergeCells count="11">
    <mergeCell ref="E16:E17"/>
    <mergeCell ref="E1:F1"/>
    <mergeCell ref="A5:F5"/>
    <mergeCell ref="A6:F6"/>
    <mergeCell ref="F16:F17"/>
    <mergeCell ref="A16:A17"/>
    <mergeCell ref="B16:B17"/>
    <mergeCell ref="C16:C17"/>
    <mergeCell ref="D16:D17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J14" sqref="J14"/>
    </sheetView>
  </sheetViews>
  <sheetFormatPr defaultRowHeight="15"/>
  <cols>
    <col min="1" max="1" width="3.42578125" style="105" customWidth="1"/>
    <col min="2" max="2" width="26.85546875" style="105" customWidth="1"/>
    <col min="3" max="3" width="28.5703125" style="105" customWidth="1"/>
    <col min="4" max="4" width="10.7109375" style="105" customWidth="1"/>
    <col min="5" max="5" width="7.28515625" style="105" customWidth="1"/>
    <col min="6" max="6" width="9.7109375" style="105" customWidth="1"/>
    <col min="7" max="7" width="4.42578125" style="105" customWidth="1"/>
    <col min="8" max="9" width="13.28515625" style="105" bestFit="1" customWidth="1"/>
    <col min="10" max="16384" width="9.140625" style="105"/>
  </cols>
  <sheetData>
    <row r="1" spans="1:9">
      <c r="C1" s="134" t="s">
        <v>16</v>
      </c>
      <c r="D1" s="134"/>
      <c r="E1" s="134"/>
      <c r="F1" s="106"/>
      <c r="G1"/>
    </row>
    <row r="2" spans="1:9">
      <c r="C2" s="134" t="s">
        <v>70</v>
      </c>
      <c r="D2" s="134"/>
      <c r="E2" s="134"/>
      <c r="F2" s="134"/>
      <c r="G2"/>
    </row>
    <row r="3" spans="1:9">
      <c r="C3" s="134" t="s">
        <v>71</v>
      </c>
      <c r="D3" s="134"/>
      <c r="E3" s="134"/>
      <c r="F3" s="134"/>
      <c r="G3"/>
    </row>
    <row r="4" spans="1:9" ht="25.5" customHeight="1">
      <c r="B4" s="135" t="s">
        <v>124</v>
      </c>
      <c r="C4" s="135"/>
      <c r="D4" s="135"/>
      <c r="E4" s="135"/>
      <c r="F4" s="135"/>
    </row>
    <row r="5" spans="1:9">
      <c r="B5" s="135" t="s">
        <v>99</v>
      </c>
      <c r="C5" s="135"/>
      <c r="D5" s="135"/>
      <c r="E5" s="135"/>
      <c r="F5" s="84"/>
    </row>
    <row r="6" spans="1:9">
      <c r="B6" s="107" t="s">
        <v>72</v>
      </c>
      <c r="C6" s="107"/>
      <c r="D6" s="108"/>
      <c r="E6" s="109"/>
      <c r="F6" s="109">
        <v>4821</v>
      </c>
    </row>
    <row r="7" spans="1:9" ht="15" customHeight="1">
      <c r="B7" s="110" t="s">
        <v>73</v>
      </c>
      <c r="C7" s="110"/>
      <c r="D7" s="111"/>
      <c r="E7" s="112"/>
      <c r="F7" s="112">
        <v>17.77</v>
      </c>
      <c r="H7" s="85"/>
      <c r="I7" s="85"/>
    </row>
    <row r="8" spans="1:9" ht="13.5" customHeight="1">
      <c r="B8" s="107" t="s">
        <v>74</v>
      </c>
      <c r="C8" s="113"/>
      <c r="D8" s="114"/>
      <c r="E8" s="115"/>
      <c r="F8" s="115">
        <v>12</v>
      </c>
    </row>
    <row r="9" spans="1:9" ht="26.25" customHeight="1">
      <c r="A9" s="116" t="s">
        <v>75</v>
      </c>
      <c r="B9" s="86" t="s">
        <v>76</v>
      </c>
      <c r="C9" s="86" t="s">
        <v>77</v>
      </c>
      <c r="D9" s="87" t="s">
        <v>78</v>
      </c>
      <c r="E9" s="87" t="s">
        <v>79</v>
      </c>
      <c r="F9" s="88" t="s">
        <v>100</v>
      </c>
    </row>
    <row r="10" spans="1:9" ht="36.75" customHeight="1">
      <c r="A10" s="116">
        <v>1</v>
      </c>
      <c r="B10" s="88" t="s">
        <v>80</v>
      </c>
      <c r="C10" s="89" t="s">
        <v>81</v>
      </c>
      <c r="D10" s="88" t="s">
        <v>82</v>
      </c>
      <c r="E10" s="90">
        <v>3.5</v>
      </c>
      <c r="F10" s="91">
        <f>E10*F6*F8</f>
        <v>202482</v>
      </c>
    </row>
    <row r="11" spans="1:9" ht="36.75" customHeight="1">
      <c r="A11" s="116">
        <v>2</v>
      </c>
      <c r="B11" s="92" t="s">
        <v>83</v>
      </c>
      <c r="C11" s="89" t="s">
        <v>84</v>
      </c>
      <c r="D11" s="88" t="s">
        <v>82</v>
      </c>
      <c r="E11" s="90">
        <v>1.68</v>
      </c>
      <c r="F11" s="91">
        <f>F6*E11*F8</f>
        <v>97191.360000000001</v>
      </c>
    </row>
    <row r="12" spans="1:9" ht="54" customHeight="1">
      <c r="A12" s="116">
        <v>3</v>
      </c>
      <c r="B12" s="89" t="s">
        <v>101</v>
      </c>
      <c r="C12" s="89" t="s">
        <v>85</v>
      </c>
      <c r="D12" s="88" t="s">
        <v>82</v>
      </c>
      <c r="E12" s="93">
        <v>2.9</v>
      </c>
      <c r="F12" s="91">
        <f>F6*E12*F8</f>
        <v>167770.79999999999</v>
      </c>
      <c r="G12" s="85"/>
      <c r="H12" s="85"/>
    </row>
    <row r="13" spans="1:9" ht="39" customHeight="1">
      <c r="A13" s="116">
        <v>4</v>
      </c>
      <c r="B13" s="89" t="s">
        <v>86</v>
      </c>
      <c r="C13" s="89" t="s">
        <v>87</v>
      </c>
      <c r="D13" s="88" t="s">
        <v>82</v>
      </c>
      <c r="E13" s="93">
        <v>0.82</v>
      </c>
      <c r="F13" s="91">
        <f>E13*F6*F8</f>
        <v>47438.64</v>
      </c>
      <c r="G13" s="85"/>
      <c r="H13" s="85"/>
    </row>
    <row r="14" spans="1:9" ht="46.5" customHeight="1">
      <c r="A14" s="116">
        <v>5</v>
      </c>
      <c r="B14" s="89" t="s">
        <v>102</v>
      </c>
      <c r="C14" s="89" t="s">
        <v>88</v>
      </c>
      <c r="D14" s="88" t="s">
        <v>82</v>
      </c>
      <c r="E14" s="93">
        <v>0.9</v>
      </c>
      <c r="F14" s="91">
        <f>F6*E14*F8</f>
        <v>52066.8</v>
      </c>
      <c r="G14" s="85"/>
      <c r="H14" s="85"/>
    </row>
    <row r="15" spans="1:9" ht="57.75" customHeight="1">
      <c r="A15" s="116">
        <v>6</v>
      </c>
      <c r="B15" s="89" t="s">
        <v>103</v>
      </c>
      <c r="C15" s="89" t="s">
        <v>90</v>
      </c>
      <c r="D15" s="88" t="s">
        <v>82</v>
      </c>
      <c r="E15" s="93">
        <f>2.4+0.5</f>
        <v>2.9</v>
      </c>
      <c r="F15" s="91">
        <f>F6*E15*F8</f>
        <v>167770.79999999999</v>
      </c>
      <c r="G15" s="85"/>
      <c r="H15" s="85"/>
    </row>
    <row r="16" spans="1:9" ht="30" customHeight="1">
      <c r="A16" s="116">
        <v>7</v>
      </c>
      <c r="B16" s="89" t="s">
        <v>93</v>
      </c>
      <c r="C16" s="89" t="s">
        <v>94</v>
      </c>
      <c r="D16" s="88" t="s">
        <v>82</v>
      </c>
      <c r="E16" s="93">
        <v>0.17</v>
      </c>
      <c r="F16" s="91">
        <f>F6*E16*F8</f>
        <v>9834.84</v>
      </c>
      <c r="G16" s="85"/>
      <c r="H16" s="85"/>
    </row>
    <row r="17" spans="1:8" ht="22.5">
      <c r="A17" s="116">
        <v>8</v>
      </c>
      <c r="B17" s="89" t="s">
        <v>104</v>
      </c>
      <c r="C17" s="89" t="s">
        <v>89</v>
      </c>
      <c r="D17" s="88" t="s">
        <v>82</v>
      </c>
      <c r="E17" s="93">
        <v>0.4</v>
      </c>
      <c r="F17" s="91">
        <f>F6*E17*F8</f>
        <v>23140.800000000003</v>
      </c>
      <c r="G17" s="85"/>
      <c r="H17" s="85"/>
    </row>
    <row r="18" spans="1:8" ht="33.75">
      <c r="A18" s="116">
        <v>9</v>
      </c>
      <c r="B18" s="89" t="s">
        <v>91</v>
      </c>
      <c r="C18" s="89" t="s">
        <v>92</v>
      </c>
      <c r="D18" s="88" t="s">
        <v>82</v>
      </c>
      <c r="E18" s="93">
        <v>1.1200000000000001</v>
      </c>
      <c r="F18" s="91">
        <f>F6*E18*F8</f>
        <v>64794.240000000005</v>
      </c>
      <c r="G18" s="85"/>
      <c r="H18" s="85"/>
    </row>
    <row r="19" spans="1:8" ht="45">
      <c r="A19" s="116">
        <v>10</v>
      </c>
      <c r="B19" s="89" t="s">
        <v>105</v>
      </c>
      <c r="C19" s="89" t="s">
        <v>92</v>
      </c>
      <c r="D19" s="88" t="s">
        <v>82</v>
      </c>
      <c r="E19" s="93">
        <v>3.38</v>
      </c>
      <c r="F19" s="91">
        <f>F6*E19*F8</f>
        <v>195539.76</v>
      </c>
      <c r="G19" s="85"/>
      <c r="H19" s="85"/>
    </row>
    <row r="20" spans="1:8">
      <c r="A20" s="94"/>
      <c r="B20" s="136" t="s">
        <v>95</v>
      </c>
      <c r="C20" s="136"/>
      <c r="D20" s="88" t="s">
        <v>82</v>
      </c>
      <c r="E20" s="95">
        <f>SUM(E10:E19)</f>
        <v>17.77</v>
      </c>
      <c r="F20" s="95">
        <f>SUM(F10:F19)</f>
        <v>1028030.0399999999</v>
      </c>
      <c r="H20" s="85"/>
    </row>
    <row r="21" spans="1:8">
      <c r="A21" s="96">
        <v>11</v>
      </c>
      <c r="B21" s="96" t="s">
        <v>106</v>
      </c>
      <c r="C21" s="97"/>
      <c r="D21" s="88" t="s">
        <v>82</v>
      </c>
      <c r="E21" s="98">
        <v>0.08</v>
      </c>
      <c r="F21" s="117">
        <f>E21*F6*F8</f>
        <v>4628.16</v>
      </c>
    </row>
    <row r="22" spans="1:8">
      <c r="A22" s="96">
        <v>12</v>
      </c>
      <c r="B22" s="96" t="s">
        <v>107</v>
      </c>
      <c r="C22" s="99"/>
      <c r="D22" s="88" t="s">
        <v>82</v>
      </c>
      <c r="E22" s="100">
        <v>0.54</v>
      </c>
      <c r="F22" s="117">
        <f>E22*F6*F8</f>
        <v>31240.080000000002</v>
      </c>
    </row>
    <row r="23" spans="1:8">
      <c r="A23" s="118"/>
      <c r="B23" s="101"/>
      <c r="C23" s="101" t="s">
        <v>96</v>
      </c>
      <c r="D23" s="88" t="s">
        <v>82</v>
      </c>
      <c r="E23" s="100">
        <f>E20+E21+E22</f>
        <v>18.389999999999997</v>
      </c>
      <c r="F23" s="100">
        <f>F20+F21+F22</f>
        <v>1063898.28</v>
      </c>
    </row>
    <row r="24" spans="1:8">
      <c r="A24" s="102"/>
      <c r="B24" s="103"/>
      <c r="C24" s="103"/>
      <c r="D24" s="104"/>
      <c r="E24" s="104"/>
      <c r="F24" s="119"/>
    </row>
    <row r="25" spans="1:8">
      <c r="A25" s="102"/>
      <c r="B25" s="120" t="s">
        <v>97</v>
      </c>
      <c r="C25" s="120"/>
      <c r="D25" s="103"/>
    </row>
    <row r="26" spans="1:8">
      <c r="A26" s="102"/>
      <c r="B26" s="121" t="s">
        <v>98</v>
      </c>
      <c r="C26" s="133" t="s">
        <v>108</v>
      </c>
      <c r="D26" s="133"/>
      <c r="E26" s="133"/>
      <c r="F26" s="133"/>
    </row>
  </sheetData>
  <mergeCells count="7">
    <mergeCell ref="C26:F26"/>
    <mergeCell ref="C1:E1"/>
    <mergeCell ref="C2:F2"/>
    <mergeCell ref="C3:F3"/>
    <mergeCell ref="B4:F4"/>
    <mergeCell ref="B5:E5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2023-03-01T11:51:27Z</dcterms:modified>
</cp:coreProperties>
</file>